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autoCompressPictures="0"/>
  <bookViews>
    <workbookView xWindow="940" yWindow="0" windowWidth="19560" windowHeight="8340"/>
  </bookViews>
  <sheets>
    <sheet name="Sheet1" sheetId="1" r:id="rId1"/>
  </sheets>
  <calcPr calcId="130407" concurrentCalc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15" i="1"/>
  <c r="E11"/>
  <c r="E4"/>
  <c r="E5"/>
  <c r="E6"/>
  <c r="E7"/>
  <c r="E8"/>
  <c r="E9"/>
  <c r="E10"/>
  <c r="E14"/>
  <c r="E17"/>
  <c r="F11"/>
  <c r="G11"/>
  <c r="F8"/>
  <c r="F9"/>
  <c r="F10"/>
  <c r="G10"/>
  <c r="F5"/>
  <c r="F6"/>
  <c r="F7"/>
  <c r="G7"/>
  <c r="F2"/>
  <c r="F3"/>
  <c r="F4"/>
  <c r="G4"/>
</calcChain>
</file>

<file path=xl/sharedStrings.xml><?xml version="1.0" encoding="utf-8"?>
<sst xmlns="http://schemas.openxmlformats.org/spreadsheetml/2006/main" count="42" uniqueCount="36">
  <si>
    <t>Buyer</t>
    <phoneticPr fontId="0" type="noConversion"/>
  </si>
  <si>
    <t>Item</t>
    <phoneticPr fontId="0" type="noConversion"/>
  </si>
  <si>
    <t>Qty</t>
    <phoneticPr fontId="0" type="noConversion"/>
  </si>
  <si>
    <t>Midsouth #</t>
    <phoneticPr fontId="0" type="noConversion"/>
  </si>
  <si>
    <t>Price</t>
    <phoneticPr fontId="0" type="noConversion"/>
  </si>
  <si>
    <t>Lonest4r</t>
    <phoneticPr fontId="0" type="noConversion"/>
  </si>
  <si>
    <t>H4350 1lb</t>
    <phoneticPr fontId="0" type="noConversion"/>
  </si>
  <si>
    <t>034-43501</t>
  </si>
  <si>
    <t>Accurate Mag Pro 1lb</t>
    <phoneticPr fontId="0" type="noConversion"/>
  </si>
  <si>
    <t>079-MAGPRO1</t>
  </si>
  <si>
    <t>Varget 8lb</t>
    <phoneticPr fontId="0" type="noConversion"/>
  </si>
  <si>
    <t>034-VAR8</t>
  </si>
  <si>
    <t>Jumping frog</t>
    <phoneticPr fontId="0" type="noConversion"/>
  </si>
  <si>
    <t>Ramshot ZIP 4lb</t>
    <phoneticPr fontId="0" type="noConversion"/>
  </si>
  <si>
    <t>079-ZIP4</t>
  </si>
  <si>
    <t>Ramshot SILHOUETTE 4lb</t>
    <phoneticPr fontId="0" type="noConversion"/>
  </si>
  <si>
    <t>079-SILHOUETTE4</t>
  </si>
  <si>
    <t>CCI Small Pistol Primers</t>
    <phoneticPr fontId="0" type="noConversion"/>
  </si>
  <si>
    <t>020-0014</t>
    <phoneticPr fontId="0" type="noConversion"/>
  </si>
  <si>
    <t>ffemt300</t>
    <phoneticPr fontId="0" type="noConversion"/>
  </si>
  <si>
    <t>Accurate #5 1lb</t>
    <phoneticPr fontId="0" type="noConversion"/>
  </si>
  <si>
    <t>079-PB000501</t>
  </si>
  <si>
    <t>IMR HI SKOR 800X 1lb</t>
    <phoneticPr fontId="0" type="noConversion"/>
  </si>
  <si>
    <t>034-98001</t>
  </si>
  <si>
    <t>020-0014</t>
  </si>
  <si>
    <t>Rhenrikson</t>
    <phoneticPr fontId="0" type="noConversion"/>
  </si>
  <si>
    <t>Hodgdon Universal clays 8lb</t>
    <phoneticPr fontId="0" type="noConversion"/>
  </si>
  <si>
    <t>034-53127</t>
  </si>
  <si>
    <t>Subtotal:</t>
    <phoneticPr fontId="0" type="noConversion"/>
  </si>
  <si>
    <t>Total (including hazmat/shipping):</t>
    <phoneticPr fontId="0" type="noConversion"/>
  </si>
  <si>
    <t>multiplier:</t>
  </si>
  <si>
    <t>Lonest4r total</t>
  </si>
  <si>
    <t>Jumping Frog total</t>
  </si>
  <si>
    <t>ffemt300 total</t>
  </si>
  <si>
    <t>Rhenriksen total</t>
  </si>
  <si>
    <t>Lonest4r</t>
    <phoneticPr fontId="0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</si>
</sst>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Verdana"/>
    </font>
    <font>
      <sz val="10"/>
      <name val="Verdana"/>
    </font>
    <font>
      <sz val="12"/>
      <color indexed="8"/>
      <name val="Arial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0" xfId="0" applyFont="1" applyFill="1" applyBorder="1"/>
    <xf numFmtId="0" fontId="2" fillId="0" borderId="0" xfId="0" applyFont="1" applyBorder="1"/>
    <xf numFmtId="0" fontId="3" fillId="0" borderId="0" xfId="0" applyFont="1"/>
    <xf numFmtId="0" fontId="2" fillId="0" borderId="0" xfId="0" applyFont="1" applyFill="1" applyBorder="1"/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/>
    <xf numFmtId="2" fontId="0" fillId="2" borderId="0" xfId="0" applyNumberFormat="1" applyFill="1"/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:a="http://schemas.openxmlformats.org/drawingml/2006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7"/>
  <sheetViews>
    <sheetView tabSelected="1" workbookViewId="0">
      <selection activeCell="F14" sqref="F14"/>
    </sheetView>
  </sheetViews>
  <sheetFormatPr baseColWidth="10" defaultColWidth="8.83203125" defaultRowHeight="14"/>
  <cols>
    <col min="1" max="1" width="12.5" bestFit="1" customWidth="1"/>
    <col min="2" max="2" width="26.1640625" bestFit="1" customWidth="1"/>
    <col min="3" max="3" width="6.1640625" customWidth="1"/>
    <col min="4" max="4" width="23.83203125" customWidth="1"/>
    <col min="5" max="5" width="8.5" customWidth="1"/>
  </cols>
  <sheetData>
    <row r="1" spans="1:8" ht="15" thickBot="1">
      <c r="A1" s="1" t="s">
        <v>0</v>
      </c>
      <c r="B1" s="1" t="s">
        <v>1</v>
      </c>
      <c r="C1" s="6" t="s">
        <v>2</v>
      </c>
      <c r="D1" s="2" t="s">
        <v>3</v>
      </c>
      <c r="E1" s="2" t="s">
        <v>4</v>
      </c>
    </row>
    <row r="2" spans="1:8" ht="15">
      <c r="A2" s="3" t="s">
        <v>5</v>
      </c>
      <c r="B2" s="3" t="s">
        <v>6</v>
      </c>
      <c r="C2" s="7">
        <v>1</v>
      </c>
      <c r="D2" s="4" t="s">
        <v>7</v>
      </c>
      <c r="E2" s="5">
        <v>21.36</v>
      </c>
      <c r="F2" s="9">
        <f>E2*$E$17</f>
        <v>23.346666128771986</v>
      </c>
    </row>
    <row r="3" spans="1:8" ht="15">
      <c r="A3" s="3" t="s">
        <v>5</v>
      </c>
      <c r="B3" s="3" t="s">
        <v>8</v>
      </c>
      <c r="C3" s="7">
        <v>1</v>
      </c>
      <c r="D3" s="4" t="s">
        <v>9</v>
      </c>
      <c r="E3" s="5">
        <v>20.059999999999999</v>
      </c>
      <c r="F3" s="9">
        <f t="shared" ref="F3:F11" si="0">E3*$E$17</f>
        <v>21.92575480071002</v>
      </c>
    </row>
    <row r="4" spans="1:8" ht="15">
      <c r="A4" t="s">
        <v>35</v>
      </c>
      <c r="B4" t="s">
        <v>10</v>
      </c>
      <c r="C4" s="8">
        <v>0</v>
      </c>
      <c r="D4" s="4" t="s">
        <v>11</v>
      </c>
      <c r="E4">
        <f>151.37*C4</f>
        <v>0</v>
      </c>
      <c r="F4" s="9">
        <f t="shared" si="0"/>
        <v>0</v>
      </c>
      <c r="G4" s="9">
        <f>SUM(F2:F4)</f>
        <v>45.27242092948201</v>
      </c>
      <c r="H4" t="s">
        <v>31</v>
      </c>
    </row>
    <row r="5" spans="1:8" s="10" customFormat="1" ht="15">
      <c r="A5" s="10" t="s">
        <v>12</v>
      </c>
      <c r="B5" s="10" t="s">
        <v>13</v>
      </c>
      <c r="C5" s="11">
        <v>1</v>
      </c>
      <c r="D5" s="12" t="s">
        <v>14</v>
      </c>
      <c r="E5" s="10">
        <f>68.6*C5</f>
        <v>68.599999999999994</v>
      </c>
      <c r="F5" s="13">
        <f t="shared" si="0"/>
        <v>74.980397773116024</v>
      </c>
    </row>
    <row r="6" spans="1:8" s="10" customFormat="1" ht="15">
      <c r="A6" s="10" t="s">
        <v>12</v>
      </c>
      <c r="B6" s="10" t="s">
        <v>15</v>
      </c>
      <c r="C6" s="11">
        <v>1</v>
      </c>
      <c r="D6" s="12" t="s">
        <v>16</v>
      </c>
      <c r="E6" s="10">
        <f>68.6*C6</f>
        <v>68.599999999999994</v>
      </c>
      <c r="F6" s="13">
        <f t="shared" si="0"/>
        <v>74.980397773116024</v>
      </c>
    </row>
    <row r="7" spans="1:8" s="10" customFormat="1" ht="15">
      <c r="A7" s="10" t="s">
        <v>12</v>
      </c>
      <c r="B7" s="10" t="s">
        <v>17</v>
      </c>
      <c r="C7" s="11">
        <v>5</v>
      </c>
      <c r="D7" s="12" t="s">
        <v>18</v>
      </c>
      <c r="E7" s="10">
        <f>25.69*C7</f>
        <v>128.45000000000002</v>
      </c>
      <c r="F7" s="13">
        <f t="shared" si="0"/>
        <v>140.39696929966115</v>
      </c>
      <c r="G7" s="13">
        <f>SUM(F5:F7)</f>
        <v>290.3577648458932</v>
      </c>
      <c r="H7" s="10" t="s">
        <v>32</v>
      </c>
    </row>
    <row r="8" spans="1:8" s="10" customFormat="1" ht="15">
      <c r="A8" s="10" t="s">
        <v>19</v>
      </c>
      <c r="B8" s="10" t="s">
        <v>20</v>
      </c>
      <c r="C8" s="11">
        <v>1</v>
      </c>
      <c r="D8" s="12" t="s">
        <v>21</v>
      </c>
      <c r="E8" s="10">
        <f>18.86*C8</f>
        <v>18.86</v>
      </c>
      <c r="F8" s="13">
        <f t="shared" si="0"/>
        <v>20.614144344037438</v>
      </c>
    </row>
    <row r="9" spans="1:8" s="10" customFormat="1" ht="15">
      <c r="A9" s="10" t="s">
        <v>19</v>
      </c>
      <c r="B9" s="10" t="s">
        <v>22</v>
      </c>
      <c r="C9" s="11">
        <v>1</v>
      </c>
      <c r="D9" s="12" t="s">
        <v>23</v>
      </c>
      <c r="E9" s="10">
        <f>16.34*C9</f>
        <v>16.34</v>
      </c>
      <c r="F9" s="13">
        <f t="shared" si="0"/>
        <v>17.859762385025011</v>
      </c>
    </row>
    <row r="10" spans="1:8" s="10" customFormat="1" ht="15">
      <c r="A10" s="10" t="s">
        <v>19</v>
      </c>
      <c r="B10" s="10" t="s">
        <v>17</v>
      </c>
      <c r="C10" s="11">
        <v>1</v>
      </c>
      <c r="D10" s="12" t="s">
        <v>24</v>
      </c>
      <c r="E10" s="10">
        <f>25.69*C10</f>
        <v>25.69</v>
      </c>
      <c r="F10" s="13">
        <f t="shared" si="0"/>
        <v>28.079393859932228</v>
      </c>
      <c r="G10" s="13">
        <f>SUM(F8:F10)</f>
        <v>66.553300588994674</v>
      </c>
      <c r="H10" s="10" t="s">
        <v>33</v>
      </c>
    </row>
    <row r="11" spans="1:8" s="10" customFormat="1" ht="15">
      <c r="A11" s="10" t="s">
        <v>25</v>
      </c>
      <c r="B11" s="10" t="s">
        <v>26</v>
      </c>
      <c r="C11" s="14">
        <v>1</v>
      </c>
      <c r="D11" s="12" t="s">
        <v>27</v>
      </c>
      <c r="E11" s="10">
        <f>127.8*C11</f>
        <v>127.8</v>
      </c>
      <c r="F11" s="13">
        <f t="shared" si="0"/>
        <v>139.68651363563015</v>
      </c>
      <c r="G11" s="13">
        <f>F11</f>
        <v>139.68651363563015</v>
      </c>
      <c r="H11" s="10" t="s">
        <v>34</v>
      </c>
    </row>
    <row r="14" spans="1:8">
      <c r="C14" t="s">
        <v>28</v>
      </c>
      <c r="E14">
        <f>SUM(E2:E11)</f>
        <v>495.76000000000005</v>
      </c>
    </row>
    <row r="15" spans="1:8">
      <c r="C15" t="s">
        <v>29</v>
      </c>
      <c r="E15">
        <f>17.61+25+3.5+E14</f>
        <v>541.87</v>
      </c>
    </row>
    <row r="17" spans="4:5">
      <c r="D17" t="s">
        <v>30</v>
      </c>
      <c r="E17">
        <f>E15/E14</f>
        <v>1.0930087138938196</v>
      </c>
    </row>
  </sheetData>
  <phoneticPr fontId="4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Henriksen</dc:creator>
  <cp:lastModifiedBy>Nathan Nickel</cp:lastModifiedBy>
  <dcterms:created xsi:type="dcterms:W3CDTF">2013-02-05T04:23:49Z</dcterms:created>
  <dcterms:modified xsi:type="dcterms:W3CDTF">2013-03-04T01:20:56Z</dcterms:modified>
</cp:coreProperties>
</file>